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175" windowHeight="104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D39"/>
  <c r="L39" s="1"/>
  <c r="D44" s="1"/>
  <c r="L32"/>
  <c r="C24"/>
  <c r="C18"/>
  <c r="L18" s="1"/>
  <c r="C7"/>
  <c r="E27"/>
  <c r="G27"/>
  <c r="G24"/>
  <c r="G21"/>
  <c r="C28" l="1"/>
  <c r="G28" s="1"/>
  <c r="C29" s="1"/>
  <c r="L29" s="1"/>
  <c r="L21"/>
  <c r="I7"/>
  <c r="G8" s="1"/>
  <c r="L8" s="1"/>
  <c r="L24"/>
  <c r="L10" l="1"/>
  <c r="I13" s="1"/>
  <c r="L13" s="1"/>
  <c r="H44" s="1"/>
  <c r="L34"/>
  <c r="F44" s="1"/>
  <c r="L44" l="1"/>
</calcChain>
</file>

<file path=xl/sharedStrings.xml><?xml version="1.0" encoding="utf-8"?>
<sst xmlns="http://schemas.openxmlformats.org/spreadsheetml/2006/main" count="82" uniqueCount="54">
  <si>
    <t>Analisis Usaha Penggemukan Kambing Potong</t>
  </si>
  <si>
    <t>1.</t>
  </si>
  <si>
    <t>Pembuatan kandang, semi permanen, kapasitas 20 sd 30 ekor</t>
  </si>
  <si>
    <t>ekor</t>
  </si>
  <si>
    <t>x</t>
  </si>
  <si>
    <t>meter</t>
  </si>
  <si>
    <t>ekor x</t>
  </si>
  <si>
    <t>per meter² x</t>
  </si>
  <si>
    <t>II.</t>
  </si>
  <si>
    <t>Biaya variabel</t>
  </si>
  <si>
    <t xml:space="preserve"> -</t>
  </si>
  <si>
    <t>Tiap ekor asuminya membutuhkan 2 x 1 meter</t>
  </si>
  <si>
    <t>=</t>
  </si>
  <si>
    <t>-</t>
  </si>
  <si>
    <t>Pakan</t>
  </si>
  <si>
    <t>Konsentrat</t>
  </si>
  <si>
    <t>kg x</t>
  </si>
  <si>
    <t>hari</t>
  </si>
  <si>
    <t>hari x</t>
  </si>
  <si>
    <t>2.</t>
  </si>
  <si>
    <t>Hijauan</t>
  </si>
  <si>
    <t>3.</t>
  </si>
  <si>
    <t>Vittoterna</t>
  </si>
  <si>
    <t>untuk</t>
  </si>
  <si>
    <t xml:space="preserve">hari </t>
  </si>
  <si>
    <t>ml</t>
  </si>
  <si>
    <t>ml /</t>
  </si>
  <si>
    <t>botol</t>
  </si>
  <si>
    <t>botol x</t>
  </si>
  <si>
    <t>4.</t>
  </si>
  <si>
    <t>Tenaga kerja</t>
  </si>
  <si>
    <t>orang x</t>
  </si>
  <si>
    <t>bulan x</t>
  </si>
  <si>
    <t>Pendapatan kotor</t>
  </si>
  <si>
    <t xml:space="preserve">Penjualan kambing setelah 100 hari ( 3,5 bulan) </t>
  </si>
  <si>
    <t>(Jumlah kambing siap jual) x (harga per kg) x (bobot rata-rata kambing siap jual)</t>
  </si>
  <si>
    <t>III.</t>
  </si>
  <si>
    <t xml:space="preserve"> - </t>
  </si>
  <si>
    <t>Penerimaan kotor - ( Biaya tetap - biaya variabel)</t>
  </si>
  <si>
    <t>Total biaya variabel</t>
  </si>
  <si>
    <t>Biaya pembuatan  kandang</t>
  </si>
  <si>
    <t>Sehingga tiap tahun mengalami menyusut sebesar</t>
  </si>
  <si>
    <t>I.</t>
  </si>
  <si>
    <t>IV.</t>
  </si>
  <si>
    <t>ml x</t>
  </si>
  <si>
    <t>kg</t>
  </si>
  <si>
    <t>Diasumsikan penyusutan untuk investasi kandang dan peralatan adalah 10 %</t>
  </si>
  <si>
    <t>Biaya peralatan kandang (gerobag, ember dll)</t>
  </si>
  <si>
    <t>Biaya tetap / Biaya investasi</t>
  </si>
  <si>
    <t>Total biaya tetap</t>
  </si>
  <si>
    <t>Penyusutan kandang &amp; peralatan</t>
  </si>
  <si>
    <t>Pembelian bibit / bakalan kambing, jenis kambing kacang</t>
  </si>
  <si>
    <t xml:space="preserve"> ekor x</t>
  </si>
  <si>
    <t>Kentungan / Pendapatan bersih (setelah 100 hari / ± 3,5 bulan)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</si>
</sst>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2" fontId="0" fillId="0" borderId="0" xfId="0" applyNumberFormat="1"/>
    <xf numFmtId="9" fontId="0" fillId="0" borderId="0" xfId="0" applyNumberFormat="1"/>
    <xf numFmtId="42" fontId="1" fillId="0" borderId="0" xfId="0" applyNumberFormat="1" applyFont="1"/>
    <xf numFmtId="0" fontId="1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42" fontId="0" fillId="2" borderId="0" xfId="0" applyNumberFormat="1" applyFill="1"/>
    <xf numFmtId="0" fontId="1" fillId="2" borderId="0" xfId="0" applyFont="1" applyFill="1" applyAlignment="1">
      <alignment horizontal="right"/>
    </xf>
    <xf numFmtId="42" fontId="1" fillId="2" borderId="0" xfId="0" applyNumberFormat="1" applyFont="1" applyFill="1"/>
    <xf numFmtId="0" fontId="1" fillId="3" borderId="0" xfId="0" applyFont="1" applyFill="1"/>
    <xf numFmtId="0" fontId="0" fillId="3" borderId="0" xfId="0" applyFill="1"/>
    <xf numFmtId="42" fontId="0" fillId="3" borderId="0" xfId="0" applyNumberFormat="1" applyFill="1"/>
    <xf numFmtId="42" fontId="1" fillId="3" borderId="0" xfId="0" applyNumberFormat="1" applyFont="1" applyFill="1"/>
    <xf numFmtId="0" fontId="0" fillId="4" borderId="0" xfId="0" applyFill="1"/>
    <xf numFmtId="0" fontId="1" fillId="4" borderId="0" xfId="0" applyFont="1" applyFill="1"/>
    <xf numFmtId="42" fontId="1" fillId="4" borderId="0" xfId="0" applyNumberFormat="1" applyFont="1" applyFill="1"/>
    <xf numFmtId="0" fontId="0" fillId="0" borderId="0" xfId="0" applyFill="1"/>
    <xf numFmtId="0" fontId="1" fillId="0" borderId="0" xfId="0" applyFont="1" applyFill="1"/>
    <xf numFmtId="42" fontId="1" fillId="0" borderId="0" xfId="0" applyNumberFormat="1" applyFont="1" applyFill="1"/>
    <xf numFmtId="0" fontId="1" fillId="5" borderId="0" xfId="0" applyFont="1" applyFill="1"/>
    <xf numFmtId="0" fontId="0" fillId="5" borderId="0" xfId="0" applyFill="1"/>
    <xf numFmtId="42" fontId="0" fillId="5" borderId="0" xfId="0" applyNumberForma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C26" sqref="C26"/>
    </sheetView>
  </sheetViews>
  <sheetFormatPr defaultRowHeight="15"/>
  <cols>
    <col min="1" max="1" width="2.140625" bestFit="1" customWidth="1"/>
    <col min="2" max="2" width="3.28515625" bestFit="1" customWidth="1"/>
    <col min="4" max="4" width="14" bestFit="1" customWidth="1"/>
    <col min="5" max="5" width="12.85546875" bestFit="1" customWidth="1"/>
    <col min="6" max="6" width="14" bestFit="1" customWidth="1"/>
    <col min="7" max="7" width="12.85546875" bestFit="1" customWidth="1"/>
    <col min="8" max="8" width="11.28515625" bestFit="1" customWidth="1"/>
    <col min="9" max="9" width="12.85546875" bestFit="1" customWidth="1"/>
    <col min="10" max="10" width="6.42578125" bestFit="1" customWidth="1"/>
    <col min="11" max="11" width="2" bestFit="1" customWidth="1"/>
    <col min="12" max="12" width="14" bestFit="1" customWidth="1"/>
  </cols>
  <sheetData>
    <row r="1" spans="1:13" ht="18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>
      <c r="B2" s="2"/>
      <c r="C2" s="2"/>
      <c r="D2" s="2"/>
      <c r="E2" s="7">
        <v>100</v>
      </c>
      <c r="F2" s="2" t="s">
        <v>17</v>
      </c>
      <c r="G2" s="2" t="s">
        <v>23</v>
      </c>
      <c r="H2" s="7">
        <v>20</v>
      </c>
      <c r="I2" s="2" t="s">
        <v>3</v>
      </c>
      <c r="J2" s="2"/>
      <c r="K2" s="2"/>
      <c r="L2" s="2"/>
      <c r="M2" s="2"/>
    </row>
    <row r="4" spans="1:13">
      <c r="A4" s="8" t="s">
        <v>42</v>
      </c>
      <c r="B4" s="8"/>
      <c r="C4" s="8" t="s">
        <v>48</v>
      </c>
      <c r="D4" s="9"/>
      <c r="E4" s="9"/>
      <c r="F4" s="9"/>
      <c r="G4" s="9"/>
      <c r="H4" s="9"/>
      <c r="I4" s="9"/>
      <c r="J4" s="9"/>
      <c r="K4" s="9"/>
      <c r="L4" s="9"/>
    </row>
    <row r="5" spans="1:13">
      <c r="A5" s="9"/>
      <c r="B5" s="9" t="s">
        <v>10</v>
      </c>
      <c r="C5" s="9" t="s">
        <v>2</v>
      </c>
      <c r="D5" s="9"/>
      <c r="E5" s="9"/>
      <c r="F5" s="9"/>
      <c r="G5" s="9"/>
      <c r="H5" s="9"/>
      <c r="I5" s="9"/>
      <c r="J5" s="9"/>
      <c r="K5" s="9"/>
      <c r="L5" s="9"/>
    </row>
    <row r="6" spans="1:13">
      <c r="A6" s="9"/>
      <c r="B6" s="9"/>
      <c r="C6" s="9" t="s">
        <v>11</v>
      </c>
      <c r="D6" s="9"/>
      <c r="E6" s="9"/>
      <c r="F6" s="9"/>
      <c r="G6" s="9"/>
      <c r="H6" s="9"/>
      <c r="I6" s="9"/>
      <c r="J6" s="9"/>
      <c r="K6" s="9"/>
      <c r="L6" s="9"/>
    </row>
    <row r="7" spans="1:13">
      <c r="A7" s="9"/>
      <c r="B7" s="9"/>
      <c r="C7" s="9">
        <f>H2</f>
        <v>20</v>
      </c>
      <c r="D7" s="9" t="s">
        <v>6</v>
      </c>
      <c r="E7" s="9">
        <v>1</v>
      </c>
      <c r="F7" s="9" t="s">
        <v>4</v>
      </c>
      <c r="G7" s="9">
        <v>2</v>
      </c>
      <c r="H7" s="9" t="s">
        <v>5</v>
      </c>
      <c r="I7" s="9">
        <f>E7*G7*C7</f>
        <v>40</v>
      </c>
      <c r="J7" s="9" t="s">
        <v>5</v>
      </c>
      <c r="K7" s="9"/>
      <c r="L7" s="9"/>
    </row>
    <row r="8" spans="1:13">
      <c r="A8" s="9"/>
      <c r="B8" s="9"/>
      <c r="C8" s="9" t="s">
        <v>40</v>
      </c>
      <c r="D8" s="9"/>
      <c r="E8" s="10">
        <v>150000</v>
      </c>
      <c r="F8" s="9" t="s">
        <v>7</v>
      </c>
      <c r="G8" s="9">
        <f>I7</f>
        <v>40</v>
      </c>
      <c r="H8" s="9" t="s">
        <v>5</v>
      </c>
      <c r="I8" s="9"/>
      <c r="J8" s="9"/>
      <c r="K8" s="9" t="s">
        <v>12</v>
      </c>
      <c r="L8" s="10">
        <f>E8*G8</f>
        <v>6000000</v>
      </c>
    </row>
    <row r="9" spans="1:13">
      <c r="A9" s="9"/>
      <c r="B9" s="9"/>
      <c r="C9" s="9" t="s">
        <v>47</v>
      </c>
      <c r="D9" s="9"/>
      <c r="E9" s="10"/>
      <c r="F9" s="9"/>
      <c r="G9" s="9"/>
      <c r="H9" s="9"/>
      <c r="I9" s="9"/>
      <c r="J9" s="9"/>
      <c r="K9" s="9" t="s">
        <v>12</v>
      </c>
      <c r="L9" s="10">
        <v>750000</v>
      </c>
    </row>
    <row r="10" spans="1:13">
      <c r="A10" s="9"/>
      <c r="B10" s="9"/>
      <c r="C10" s="9"/>
      <c r="D10" s="9"/>
      <c r="E10" s="10"/>
      <c r="F10" s="9"/>
      <c r="G10" s="9"/>
      <c r="H10" s="9"/>
      <c r="I10" s="8"/>
      <c r="J10" s="11" t="s">
        <v>49</v>
      </c>
      <c r="K10" s="8" t="s">
        <v>12</v>
      </c>
      <c r="L10" s="12">
        <f>SUM(L8:L9)</f>
        <v>6750000</v>
      </c>
    </row>
    <row r="11" spans="1:13">
      <c r="B11" t="s">
        <v>13</v>
      </c>
      <c r="C11" t="s">
        <v>50</v>
      </c>
      <c r="E11" s="3"/>
      <c r="I11" s="1"/>
      <c r="J11" s="6"/>
      <c r="K11" s="1"/>
      <c r="L11" s="5"/>
    </row>
    <row r="12" spans="1:13">
      <c r="C12" t="s">
        <v>46</v>
      </c>
      <c r="E12" s="3"/>
      <c r="L12" s="3"/>
    </row>
    <row r="13" spans="1:13">
      <c r="C13" t="s">
        <v>41</v>
      </c>
      <c r="G13" s="4">
        <v>0.1</v>
      </c>
      <c r="H13" t="s">
        <v>4</v>
      </c>
      <c r="I13" s="3">
        <f>L10</f>
        <v>6750000</v>
      </c>
      <c r="K13" t="s">
        <v>12</v>
      </c>
      <c r="L13" s="3">
        <f>G13*I13</f>
        <v>675000</v>
      </c>
    </row>
    <row r="14" spans="1:13">
      <c r="G14" s="4"/>
      <c r="L14" s="3"/>
    </row>
    <row r="16" spans="1:13">
      <c r="A16" s="13" t="s">
        <v>8</v>
      </c>
      <c r="B16" s="13"/>
      <c r="C16" s="13" t="s">
        <v>9</v>
      </c>
      <c r="D16" s="13"/>
      <c r="E16" s="14"/>
      <c r="F16" s="14"/>
      <c r="G16" s="14"/>
      <c r="H16" s="14"/>
      <c r="I16" s="14"/>
      <c r="J16" s="14"/>
      <c r="K16" s="14"/>
      <c r="L16" s="14"/>
    </row>
    <row r="17" spans="1:12">
      <c r="A17" s="14"/>
      <c r="B17" s="14" t="s">
        <v>10</v>
      </c>
      <c r="C17" s="14" t="s">
        <v>51</v>
      </c>
      <c r="D17" s="14"/>
      <c r="E17" s="14"/>
      <c r="F17" s="14"/>
      <c r="G17" s="14"/>
      <c r="H17" s="14"/>
      <c r="I17" s="14"/>
      <c r="J17" s="14"/>
      <c r="K17" s="14"/>
      <c r="L17" s="14"/>
    </row>
    <row r="18" spans="1:12">
      <c r="A18" s="14"/>
      <c r="B18" s="14"/>
      <c r="C18" s="14">
        <f>H2</f>
        <v>20</v>
      </c>
      <c r="D18" s="14" t="s">
        <v>6</v>
      </c>
      <c r="E18" s="15">
        <v>600000</v>
      </c>
      <c r="F18" s="14"/>
      <c r="G18" s="14"/>
      <c r="H18" s="14"/>
      <c r="I18" s="14"/>
      <c r="J18" s="14"/>
      <c r="K18" s="14" t="s">
        <v>12</v>
      </c>
      <c r="L18" s="15">
        <f>C18*E18</f>
        <v>12000000</v>
      </c>
    </row>
    <row r="19" spans="1:12">
      <c r="A19" s="14"/>
      <c r="B19" s="14" t="s">
        <v>10</v>
      </c>
      <c r="C19" s="14" t="s">
        <v>14</v>
      </c>
      <c r="D19" s="14"/>
      <c r="E19" s="14"/>
      <c r="F19" s="14"/>
      <c r="G19" s="14"/>
      <c r="H19" s="14"/>
      <c r="I19" s="14"/>
      <c r="J19" s="14"/>
      <c r="K19" s="14"/>
      <c r="L19" s="14"/>
    </row>
    <row r="20" spans="1:12">
      <c r="A20" s="14"/>
      <c r="B20" s="14" t="s">
        <v>1</v>
      </c>
      <c r="C20" s="14" t="s">
        <v>15</v>
      </c>
      <c r="D20" s="14"/>
      <c r="E20" s="14"/>
      <c r="F20" s="14"/>
      <c r="G20" s="14"/>
      <c r="H20" s="14"/>
      <c r="I20" s="14"/>
      <c r="J20" s="14"/>
      <c r="K20" s="14"/>
      <c r="L20" s="14"/>
    </row>
    <row r="21" spans="1:12">
      <c r="A21" s="14"/>
      <c r="B21" s="14"/>
      <c r="C21" s="14">
        <f>H2</f>
        <v>20</v>
      </c>
      <c r="D21" s="14" t="s">
        <v>6</v>
      </c>
      <c r="E21" s="14">
        <v>0.3</v>
      </c>
      <c r="F21" s="14" t="s">
        <v>16</v>
      </c>
      <c r="G21" s="14">
        <f>E2</f>
        <v>100</v>
      </c>
      <c r="H21" s="14" t="s">
        <v>18</v>
      </c>
      <c r="I21" s="15">
        <v>2000</v>
      </c>
      <c r="J21" s="15"/>
      <c r="K21" s="14" t="s">
        <v>12</v>
      </c>
      <c r="L21" s="15">
        <f>C21*E21*G21*I21</f>
        <v>1200000</v>
      </c>
    </row>
    <row r="22" spans="1:12">
      <c r="A22" s="14"/>
      <c r="B22" s="14"/>
      <c r="C22" s="14"/>
      <c r="D22" s="14"/>
      <c r="E22" s="14"/>
      <c r="F22" s="14"/>
      <c r="G22" s="14"/>
      <c r="H22" s="14"/>
      <c r="I22" s="15"/>
      <c r="J22" s="15"/>
      <c r="K22" s="14"/>
      <c r="L22" s="15"/>
    </row>
    <row r="23" spans="1:12">
      <c r="A23" s="14"/>
      <c r="B23" s="14" t="s">
        <v>19</v>
      </c>
      <c r="C23" s="14" t="s">
        <v>20</v>
      </c>
      <c r="D23" s="14"/>
      <c r="E23" s="14"/>
      <c r="F23" s="14"/>
      <c r="G23" s="14"/>
      <c r="H23" s="14"/>
      <c r="I23" s="14"/>
      <c r="J23" s="14"/>
      <c r="K23" s="14"/>
      <c r="L23" s="14"/>
    </row>
    <row r="24" spans="1:12">
      <c r="A24" s="14"/>
      <c r="B24" s="14"/>
      <c r="C24" s="14">
        <f>H2</f>
        <v>20</v>
      </c>
      <c r="D24" s="14" t="s">
        <v>6</v>
      </c>
      <c r="E24" s="14">
        <v>3</v>
      </c>
      <c r="F24" s="14" t="s">
        <v>16</v>
      </c>
      <c r="G24" s="14">
        <f>E2</f>
        <v>100</v>
      </c>
      <c r="H24" s="14" t="s">
        <v>18</v>
      </c>
      <c r="I24" s="15">
        <v>250</v>
      </c>
      <c r="J24" s="15"/>
      <c r="K24" s="14" t="s">
        <v>12</v>
      </c>
      <c r="L24" s="15">
        <f>C24*E24*G24*I24</f>
        <v>1500000</v>
      </c>
    </row>
    <row r="25" spans="1:12">
      <c r="A25" s="14"/>
      <c r="B25" s="14"/>
      <c r="C25" s="14"/>
      <c r="D25" s="14"/>
      <c r="E25" s="14"/>
      <c r="F25" s="14"/>
      <c r="G25" s="14"/>
      <c r="H25" s="14"/>
      <c r="I25" s="15"/>
      <c r="J25" s="15"/>
      <c r="K25" s="14"/>
      <c r="L25" s="15"/>
    </row>
    <row r="26" spans="1:12">
      <c r="A26" s="14"/>
      <c r="B26" s="14" t="s">
        <v>21</v>
      </c>
      <c r="C26" s="13" t="s">
        <v>22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1:12">
      <c r="A27" s="14"/>
      <c r="B27" s="14"/>
      <c r="C27" s="14">
        <v>5</v>
      </c>
      <c r="D27" s="14" t="s">
        <v>44</v>
      </c>
      <c r="E27" s="14">
        <f>H2</f>
        <v>20</v>
      </c>
      <c r="F27" s="14" t="s">
        <v>6</v>
      </c>
      <c r="G27" s="14">
        <f>E2</f>
        <v>100</v>
      </c>
      <c r="H27" s="14" t="s">
        <v>24</v>
      </c>
      <c r="I27" s="14"/>
      <c r="J27" s="14"/>
      <c r="K27" s="14"/>
      <c r="L27" s="14"/>
    </row>
    <row r="28" spans="1:12">
      <c r="A28" s="14"/>
      <c r="B28" s="14"/>
      <c r="C28" s="14">
        <f>C27*E27*G27</f>
        <v>10000</v>
      </c>
      <c r="D28" s="14" t="s">
        <v>26</v>
      </c>
      <c r="E28" s="14">
        <v>500</v>
      </c>
      <c r="F28" s="14" t="s">
        <v>25</v>
      </c>
      <c r="G28" s="14">
        <f>C28/E28</f>
        <v>20</v>
      </c>
      <c r="H28" s="14" t="s">
        <v>27</v>
      </c>
      <c r="I28" s="14"/>
      <c r="J28" s="14"/>
      <c r="K28" s="14"/>
      <c r="L28" s="14"/>
    </row>
    <row r="29" spans="1:12">
      <c r="A29" s="14"/>
      <c r="B29" s="14"/>
      <c r="C29" s="14">
        <f>G28</f>
        <v>20</v>
      </c>
      <c r="D29" s="14" t="s">
        <v>28</v>
      </c>
      <c r="E29" s="15">
        <v>45000</v>
      </c>
      <c r="F29" s="14"/>
      <c r="G29" s="14"/>
      <c r="H29" s="14"/>
      <c r="I29" s="14"/>
      <c r="J29" s="14"/>
      <c r="K29" s="14" t="s">
        <v>12</v>
      </c>
      <c r="L29" s="15">
        <f>C29*E29</f>
        <v>900000</v>
      </c>
    </row>
    <row r="30" spans="1:12">
      <c r="A30" s="14"/>
      <c r="B30" s="14"/>
      <c r="C30" s="14"/>
      <c r="D30" s="14"/>
      <c r="E30" s="15"/>
      <c r="F30" s="14"/>
      <c r="G30" s="14"/>
      <c r="H30" s="14"/>
      <c r="I30" s="14"/>
      <c r="J30" s="14"/>
      <c r="K30" s="14"/>
      <c r="L30" s="14"/>
    </row>
    <row r="31" spans="1:12">
      <c r="A31" s="14"/>
      <c r="B31" s="14" t="s">
        <v>29</v>
      </c>
      <c r="C31" s="14" t="s">
        <v>30</v>
      </c>
      <c r="D31" s="14"/>
      <c r="E31" s="14"/>
      <c r="F31" s="14"/>
      <c r="G31" s="14"/>
      <c r="H31" s="14"/>
      <c r="I31" s="14"/>
      <c r="J31" s="14"/>
      <c r="K31" s="14"/>
      <c r="L31" s="14"/>
    </row>
    <row r="32" spans="1:12">
      <c r="A32" s="14"/>
      <c r="B32" s="14"/>
      <c r="C32" s="14">
        <v>1</v>
      </c>
      <c r="D32" s="14" t="s">
        <v>31</v>
      </c>
      <c r="E32" s="14">
        <v>3</v>
      </c>
      <c r="F32" s="14" t="s">
        <v>32</v>
      </c>
      <c r="G32" s="15">
        <v>1000000</v>
      </c>
      <c r="H32" s="14"/>
      <c r="I32" s="14"/>
      <c r="J32" s="14"/>
      <c r="K32" s="14" t="s">
        <v>12</v>
      </c>
      <c r="L32" s="15">
        <f>C32*E32*G32</f>
        <v>3000000</v>
      </c>
    </row>
    <row r="33" spans="1: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>
      <c r="A34" s="14"/>
      <c r="B34" s="14"/>
      <c r="C34" s="14"/>
      <c r="D34" s="14"/>
      <c r="E34" s="14"/>
      <c r="F34" s="14"/>
      <c r="G34" s="13" t="s">
        <v>39</v>
      </c>
      <c r="H34" s="13"/>
      <c r="I34" s="13"/>
      <c r="J34" s="13"/>
      <c r="K34" s="13" t="s">
        <v>12</v>
      </c>
      <c r="L34" s="16">
        <f>SUM(L18:L33)</f>
        <v>18600000</v>
      </c>
    </row>
    <row r="35" spans="1:12" s="20" customFormat="1">
      <c r="G35" s="21"/>
      <c r="H35" s="21"/>
      <c r="I35" s="21"/>
      <c r="J35" s="21"/>
      <c r="K35" s="21"/>
      <c r="L35" s="22"/>
    </row>
    <row r="36" spans="1:12">
      <c r="A36" s="23" t="s">
        <v>36</v>
      </c>
      <c r="B36" s="23"/>
      <c r="C36" s="23" t="s">
        <v>33</v>
      </c>
      <c r="D36" s="23"/>
      <c r="E36" s="24"/>
      <c r="F36" s="24"/>
      <c r="G36" s="24"/>
      <c r="H36" s="24"/>
      <c r="I36" s="24"/>
      <c r="J36" s="24"/>
      <c r="K36" s="24"/>
      <c r="L36" s="24"/>
    </row>
    <row r="37" spans="1:12">
      <c r="A37" s="24"/>
      <c r="B37" s="24"/>
      <c r="C37" s="24" t="s">
        <v>34</v>
      </c>
      <c r="D37" s="24"/>
      <c r="E37" s="24"/>
      <c r="F37" s="24"/>
      <c r="G37" s="24"/>
      <c r="H37" s="24"/>
      <c r="I37" s="24"/>
      <c r="J37" s="24"/>
      <c r="K37" s="24"/>
      <c r="L37" s="24"/>
    </row>
    <row r="38" spans="1:12">
      <c r="A38" s="24"/>
      <c r="B38" s="24"/>
      <c r="C38" s="24" t="s">
        <v>12</v>
      </c>
      <c r="D38" s="24" t="s">
        <v>35</v>
      </c>
      <c r="E38" s="24"/>
      <c r="F38" s="24"/>
      <c r="G38" s="24"/>
      <c r="H38" s="24"/>
      <c r="I38" s="24"/>
      <c r="J38" s="24"/>
      <c r="K38" s="24"/>
      <c r="L38" s="24"/>
    </row>
    <row r="39" spans="1:12">
      <c r="A39" s="24"/>
      <c r="B39" s="24"/>
      <c r="C39" s="24" t="s">
        <v>12</v>
      </c>
      <c r="D39" s="24">
        <f>H2-(H2*5%)</f>
        <v>19</v>
      </c>
      <c r="E39" s="24" t="s">
        <v>52</v>
      </c>
      <c r="F39" s="25">
        <v>65000</v>
      </c>
      <c r="G39" s="24" t="s">
        <v>4</v>
      </c>
      <c r="H39" s="24">
        <v>20</v>
      </c>
      <c r="I39" s="24" t="s">
        <v>45</v>
      </c>
      <c r="J39" s="24"/>
      <c r="K39" s="24" t="s">
        <v>12</v>
      </c>
      <c r="L39" s="25">
        <f>D39*F39*H39</f>
        <v>24700000</v>
      </c>
    </row>
    <row r="42" spans="1:12">
      <c r="A42" s="18" t="s">
        <v>43</v>
      </c>
      <c r="B42" s="18"/>
      <c r="C42" s="18" t="s">
        <v>53</v>
      </c>
      <c r="D42" s="18"/>
      <c r="E42" s="18"/>
      <c r="F42" s="17"/>
      <c r="G42" s="17"/>
      <c r="H42" s="17"/>
      <c r="I42" s="17"/>
      <c r="J42" s="17"/>
      <c r="K42" s="17"/>
      <c r="L42" s="17"/>
    </row>
    <row r="43" spans="1:12">
      <c r="A43" s="17"/>
      <c r="B43" s="17" t="s">
        <v>37</v>
      </c>
      <c r="C43" s="17" t="s">
        <v>38</v>
      </c>
      <c r="D43" s="17"/>
      <c r="E43" s="17"/>
      <c r="F43" s="17"/>
      <c r="G43" s="17"/>
      <c r="H43" s="17"/>
      <c r="I43" s="17"/>
      <c r="J43" s="17"/>
      <c r="K43" s="17"/>
      <c r="L43" s="17"/>
    </row>
    <row r="44" spans="1:12">
      <c r="A44" s="17"/>
      <c r="B44" s="18"/>
      <c r="C44" s="18" t="s">
        <v>12</v>
      </c>
      <c r="D44" s="19">
        <f>L39</f>
        <v>24700000</v>
      </c>
      <c r="E44" s="18" t="s">
        <v>13</v>
      </c>
      <c r="F44" s="19">
        <f>L34</f>
        <v>18600000</v>
      </c>
      <c r="G44" s="18" t="s">
        <v>13</v>
      </c>
      <c r="H44" s="19">
        <f>L13</f>
        <v>675000</v>
      </c>
      <c r="I44" s="18"/>
      <c r="J44" s="18"/>
      <c r="K44" s="18" t="s">
        <v>12</v>
      </c>
      <c r="L44" s="19">
        <f>D44-F44-H44</f>
        <v>5425000</v>
      </c>
    </row>
  </sheetData>
  <mergeCells count="1">
    <mergeCell ref="B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Mosa Mandiri</dc:creator>
  <cp:lastModifiedBy>Mosa Mandiri</cp:lastModifiedBy>
  <dcterms:created xsi:type="dcterms:W3CDTF">2017-02-10T03:43:27Z</dcterms:created>
  <dcterms:modified xsi:type="dcterms:W3CDTF">2017-03-03T06:26:54Z</dcterms:modified>
</cp:coreProperties>
</file>